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8735" windowHeight="8385"/>
  </bookViews>
  <sheets>
    <sheet name="Change of base" sheetId="2" r:id="rId1"/>
  </sheets>
  <calcPr calcId="125725" refMode="R1C1"/>
</workbook>
</file>

<file path=xl/calcChain.xml><?xml version="1.0" encoding="utf-8"?>
<calcChain xmlns="http://schemas.openxmlformats.org/spreadsheetml/2006/main">
  <c r="S12" i="2"/>
  <c r="S14" s="1"/>
  <c r="P12"/>
  <c r="O12" s="1"/>
  <c r="Q12"/>
  <c r="Q14" s="1"/>
  <c r="T12" l="1"/>
  <c r="U12" s="1"/>
  <c r="V12" s="1"/>
  <c r="U14"/>
  <c r="T14"/>
  <c r="O14"/>
  <c r="N12"/>
  <c r="M12" s="1"/>
  <c r="L12" s="1"/>
  <c r="K12" s="1"/>
  <c r="K14" s="1"/>
  <c r="P14"/>
  <c r="N14"/>
  <c r="W12" l="1"/>
  <c r="V14"/>
  <c r="J12"/>
  <c r="M14"/>
  <c r="L14"/>
  <c r="X12" l="1"/>
  <c r="W14"/>
  <c r="J14"/>
  <c r="A14" s="1"/>
  <c r="I12"/>
  <c r="Y12" l="1"/>
  <c r="X14"/>
  <c r="H12"/>
  <c r="I14"/>
  <c r="Z12" l="1"/>
  <c r="Z14" s="1"/>
  <c r="Y14"/>
  <c r="G12"/>
  <c r="H14"/>
  <c r="F12" l="1"/>
  <c r="G14"/>
  <c r="E12" l="1"/>
  <c r="F14"/>
  <c r="D12" l="1"/>
  <c r="E14"/>
  <c r="C12" l="1"/>
  <c r="D14"/>
  <c r="B12" l="1"/>
  <c r="B14" s="1"/>
  <c r="C14"/>
  <c r="Q16" l="1"/>
  <c r="Q17" s="1"/>
  <c r="P16" s="1"/>
  <c r="P17" s="1"/>
  <c r="O16" s="1"/>
  <c r="O17" s="1"/>
  <c r="N16" s="1"/>
  <c r="Q18" l="1"/>
  <c r="Q8" s="1"/>
  <c r="P18"/>
  <c r="P8" s="1"/>
  <c r="S16"/>
  <c r="S17" s="1"/>
  <c r="S18" s="1"/>
  <c r="T16"/>
  <c r="T17" s="1"/>
  <c r="S8"/>
  <c r="T18"/>
  <c r="N17"/>
  <c r="M16" s="1"/>
  <c r="N18" s="1"/>
  <c r="N8" s="1"/>
  <c r="O18"/>
  <c r="O8" s="1"/>
  <c r="U16" l="1"/>
  <c r="U17" s="1"/>
  <c r="T8"/>
  <c r="U18"/>
  <c r="M17"/>
  <c r="L16" s="1"/>
  <c r="M18" s="1"/>
  <c r="M8" s="1"/>
  <c r="V16" l="1"/>
  <c r="V17" s="1"/>
  <c r="U8"/>
  <c r="V18"/>
  <c r="L17"/>
  <c r="K16" s="1"/>
  <c r="L18" s="1"/>
  <c r="L8" s="1"/>
  <c r="W16" l="1"/>
  <c r="W17" s="1"/>
  <c r="W18" s="1"/>
  <c r="V8"/>
  <c r="K17"/>
  <c r="J16" s="1"/>
  <c r="K18" s="1"/>
  <c r="K8" s="1"/>
  <c r="X16" l="1"/>
  <c r="X17" s="1"/>
  <c r="X18" s="1"/>
  <c r="W8"/>
  <c r="J17"/>
  <c r="I16" s="1"/>
  <c r="Y16" l="1"/>
  <c r="Y17" s="1"/>
  <c r="Y18" s="1"/>
  <c r="X8"/>
  <c r="I17"/>
  <c r="H16" s="1"/>
  <c r="J18"/>
  <c r="J8" s="1"/>
  <c r="Z16" l="1"/>
  <c r="Z17" s="1"/>
  <c r="Z18" s="1"/>
  <c r="Z8" s="1"/>
  <c r="Y8"/>
  <c r="H17"/>
  <c r="G16" s="1"/>
  <c r="I18"/>
  <c r="I8" s="1"/>
  <c r="G17" l="1"/>
  <c r="F16" s="1"/>
  <c r="H18"/>
  <c r="H8" s="1"/>
  <c r="F17" l="1"/>
  <c r="E16" s="1"/>
  <c r="G18"/>
  <c r="G8" s="1"/>
  <c r="E17" l="1"/>
  <c r="D16" s="1"/>
  <c r="F18"/>
  <c r="F8" s="1"/>
  <c r="D17" l="1"/>
  <c r="C16" s="1"/>
  <c r="E18"/>
  <c r="E8" s="1"/>
  <c r="C17" l="1"/>
  <c r="B16" s="1"/>
  <c r="D18"/>
  <c r="D8" s="1"/>
  <c r="B18" l="1"/>
  <c r="B8" s="1"/>
  <c r="S10" s="1"/>
  <c r="B17"/>
  <c r="C18"/>
  <c r="C8" s="1"/>
</calcChain>
</file>

<file path=xl/sharedStrings.xml><?xml version="1.0" encoding="utf-8"?>
<sst xmlns="http://schemas.openxmlformats.org/spreadsheetml/2006/main" count="7" uniqueCount="7">
  <si>
    <t>Change of base</t>
  </si>
  <si>
    <t>base</t>
  </si>
  <si>
    <t>number</t>
  </si>
  <si>
    <t>place original number, original base and</t>
  </si>
  <si>
    <t>new base in the yellow areas</t>
  </si>
  <si>
    <t>TOTAL (base 10)=</t>
  </si>
  <si>
    <t>www.computing.me.uk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</si>
</sst>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36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1" applyAlignment="1" applyProtection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38099</xdr:colOff>
      <xdr:row>4</xdr:row>
      <xdr:rowOff>76200</xdr:rowOff>
    </xdr:from>
    <xdr:to>
      <xdr:col>17</xdr:col>
      <xdr:colOff>219074</xdr:colOff>
      <xdr:row>4</xdr:row>
      <xdr:rowOff>180975</xdr:rowOff>
    </xdr:to>
    <xdr:sp macro="" textlink="">
      <xdr:nvSpPr>
        <xdr:cNvPr id="2" name="Oval 1"/>
        <xdr:cNvSpPr/>
      </xdr:nvSpPr>
      <xdr:spPr>
        <a:xfrm>
          <a:off x="6657974" y="981075"/>
          <a:ext cx="180975" cy="10477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17</xdr:col>
      <xdr:colOff>28575</xdr:colOff>
      <xdr:row>7</xdr:row>
      <xdr:rowOff>76200</xdr:rowOff>
    </xdr:from>
    <xdr:to>
      <xdr:col>17</xdr:col>
      <xdr:colOff>209550</xdr:colOff>
      <xdr:row>7</xdr:row>
      <xdr:rowOff>180975</xdr:rowOff>
    </xdr:to>
    <xdr:sp macro="" textlink="">
      <xdr:nvSpPr>
        <xdr:cNvPr id="3" name="Oval 2"/>
        <xdr:cNvSpPr/>
      </xdr:nvSpPr>
      <xdr:spPr>
        <a:xfrm>
          <a:off x="7467600" y="1647825"/>
          <a:ext cx="180975" cy="104775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puting.me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19"/>
  <sheetViews>
    <sheetView tabSelected="1" workbookViewId="0">
      <selection activeCell="AB21" sqref="AB21"/>
    </sheetView>
  </sheetViews>
  <sheetFormatPr defaultRowHeight="15"/>
  <cols>
    <col min="1" max="1" width="15.85546875" customWidth="1"/>
    <col min="2" max="2" width="6.85546875" customWidth="1"/>
    <col min="3" max="3" width="5.42578125" customWidth="1"/>
    <col min="4" max="4" width="5.28515625" customWidth="1"/>
    <col min="5" max="5" width="5.85546875" customWidth="1"/>
    <col min="6" max="6" width="5.28515625" style="5" customWidth="1"/>
    <col min="7" max="7" width="5.42578125" customWidth="1"/>
    <col min="8" max="8" width="5.140625" customWidth="1"/>
    <col min="9" max="9" width="5.5703125" customWidth="1"/>
    <col min="10" max="10" width="6.140625" customWidth="1"/>
    <col min="11" max="11" width="5.7109375" customWidth="1"/>
    <col min="12" max="12" width="6.5703125" customWidth="1"/>
    <col min="13" max="13" width="7" customWidth="1"/>
    <col min="14" max="14" width="6" customWidth="1"/>
    <col min="15" max="15" width="6.42578125" customWidth="1"/>
    <col min="16" max="16" width="7" customWidth="1"/>
    <col min="17" max="17" width="6" customWidth="1"/>
    <col min="18" max="18" width="3.85546875" customWidth="1"/>
    <col min="19" max="19" width="6" customWidth="1"/>
    <col min="20" max="20" width="6.140625" customWidth="1"/>
    <col min="21" max="21" width="5.5703125" customWidth="1"/>
    <col min="22" max="22" width="6" customWidth="1"/>
    <col min="23" max="23" width="6.140625" customWidth="1"/>
    <col min="24" max="24" width="6.28515625" customWidth="1"/>
    <col min="25" max="25" width="6" customWidth="1"/>
    <col min="26" max="26" width="6.140625" customWidth="1"/>
    <col min="27" max="27" width="4.28515625" customWidth="1"/>
    <col min="28" max="28" width="6.7109375" customWidth="1"/>
    <col min="29" max="29" width="17.85546875" customWidth="1"/>
    <col min="30" max="30" width="6.28515625" customWidth="1"/>
  </cols>
  <sheetData>
    <row r="2" spans="1:29" ht="18.75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9" ht="18.75">
      <c r="B3" t="s">
        <v>3</v>
      </c>
      <c r="C3" s="2"/>
      <c r="D3" s="7"/>
      <c r="E3" s="2"/>
      <c r="F3" s="4"/>
      <c r="G3" s="2"/>
      <c r="H3" s="2"/>
      <c r="I3" s="2"/>
      <c r="J3" s="2"/>
      <c r="K3" s="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" t="s">
        <v>6</v>
      </c>
      <c r="Y3" s="7"/>
      <c r="Z3" s="7"/>
      <c r="AA3" s="7"/>
      <c r="AB3" s="7"/>
      <c r="AC3" s="1"/>
    </row>
    <row r="4" spans="1:29" ht="18.75">
      <c r="B4" t="s">
        <v>4</v>
      </c>
      <c r="C4" s="7"/>
      <c r="D4" s="7"/>
      <c r="E4" s="7"/>
      <c r="F4" s="7"/>
      <c r="G4" s="7"/>
      <c r="H4" s="7"/>
      <c r="I4" s="7"/>
      <c r="J4" s="22" t="s">
        <v>2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7"/>
      <c r="AB4" s="7" t="s">
        <v>1</v>
      </c>
      <c r="AC4" s="1"/>
    </row>
    <row r="5" spans="1:29" ht="18.75">
      <c r="C5" s="2"/>
      <c r="D5" s="7"/>
      <c r="E5" s="3"/>
      <c r="F5" s="4"/>
      <c r="G5" s="2"/>
      <c r="H5" s="2"/>
      <c r="I5" s="2"/>
      <c r="J5" s="8"/>
      <c r="K5" s="9"/>
      <c r="L5" s="9">
        <v>6</v>
      </c>
      <c r="M5" s="9">
        <v>1</v>
      </c>
      <c r="N5" s="9">
        <v>5</v>
      </c>
      <c r="O5" s="9">
        <v>4</v>
      </c>
      <c r="P5" s="9">
        <v>2</v>
      </c>
      <c r="Q5" s="10">
        <v>3</v>
      </c>
      <c r="R5" s="14"/>
      <c r="S5" s="8">
        <v>1</v>
      </c>
      <c r="T5" s="9">
        <v>2</v>
      </c>
      <c r="U5" s="9">
        <v>0</v>
      </c>
      <c r="V5" s="9">
        <v>6</v>
      </c>
      <c r="W5" s="9">
        <v>0</v>
      </c>
      <c r="X5" s="9">
        <v>0</v>
      </c>
      <c r="Y5" s="9">
        <v>0</v>
      </c>
      <c r="Z5" s="10">
        <v>0</v>
      </c>
      <c r="AA5" s="7"/>
      <c r="AB5" s="11">
        <v>7</v>
      </c>
      <c r="AC5" s="1"/>
    </row>
    <row r="7" spans="1:29" s="6" customFormat="1" ht="18.75">
      <c r="F7" s="4"/>
      <c r="G7" s="4"/>
      <c r="I7" s="4"/>
      <c r="K7" s="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9" s="7" customFormat="1" ht="21" customHeight="1">
      <c r="B8" s="13">
        <f t="shared" ref="B8:P8" si="0">B18</f>
        <v>0</v>
      </c>
      <c r="C8" s="13">
        <f t="shared" si="0"/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1</v>
      </c>
      <c r="H8" s="13">
        <f t="shared" si="0"/>
        <v>2</v>
      </c>
      <c r="I8" s="13">
        <f t="shared" si="0"/>
        <v>1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2</v>
      </c>
      <c r="N8" s="13">
        <f t="shared" si="0"/>
        <v>1</v>
      </c>
      <c r="O8" s="13">
        <f t="shared" si="0"/>
        <v>0</v>
      </c>
      <c r="P8" s="13">
        <f t="shared" si="0"/>
        <v>2</v>
      </c>
      <c r="Q8" s="13">
        <f>Q18</f>
        <v>0</v>
      </c>
      <c r="R8" s="15"/>
      <c r="S8" s="12">
        <f>S18</f>
        <v>0</v>
      </c>
      <c r="T8" s="12">
        <f t="shared" ref="T8:Z8" si="1">T18</f>
        <v>1</v>
      </c>
      <c r="U8" s="12">
        <f t="shared" si="1"/>
        <v>2</v>
      </c>
      <c r="V8" s="12">
        <f t="shared" si="1"/>
        <v>0</v>
      </c>
      <c r="W8" s="12">
        <f t="shared" si="1"/>
        <v>0</v>
      </c>
      <c r="X8" s="12">
        <f t="shared" si="1"/>
        <v>0</v>
      </c>
      <c r="Y8" s="12">
        <f t="shared" si="1"/>
        <v>2</v>
      </c>
      <c r="Z8" s="12">
        <f t="shared" si="1"/>
        <v>0</v>
      </c>
      <c r="AB8" s="11">
        <v>3</v>
      </c>
    </row>
    <row r="10" spans="1:29" s="20" customFormat="1" ht="22.5" customHeight="1">
      <c r="B10" s="18"/>
      <c r="C10" s="18"/>
      <c r="D10" s="18"/>
      <c r="E10" s="18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 t="str">
        <f>IF($B$8&gt;=$AB$8,"ERROR","")</f>
        <v/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>
      <c r="B12" s="16">
        <f t="shared" ref="B12:I12" si="2">$AB$5*C12</f>
        <v>4747561509943</v>
      </c>
      <c r="C12" s="16">
        <f t="shared" si="2"/>
        <v>678223072849</v>
      </c>
      <c r="D12" s="16">
        <f t="shared" si="2"/>
        <v>96889010407</v>
      </c>
      <c r="E12" s="16">
        <f t="shared" si="2"/>
        <v>13841287201</v>
      </c>
      <c r="F12" s="16">
        <f t="shared" si="2"/>
        <v>1977326743</v>
      </c>
      <c r="G12" s="16">
        <f t="shared" si="2"/>
        <v>282475249</v>
      </c>
      <c r="H12" s="16">
        <f t="shared" si="2"/>
        <v>40353607</v>
      </c>
      <c r="I12" s="16">
        <f t="shared" si="2"/>
        <v>5764801</v>
      </c>
      <c r="J12" s="16">
        <f t="shared" ref="J12:N12" si="3">$AB$5*K12</f>
        <v>823543</v>
      </c>
      <c r="K12" s="16">
        <f t="shared" si="3"/>
        <v>117649</v>
      </c>
      <c r="L12" s="16">
        <f t="shared" si="3"/>
        <v>16807</v>
      </c>
      <c r="M12" s="16">
        <f t="shared" si="3"/>
        <v>2401</v>
      </c>
      <c r="N12" s="16">
        <f t="shared" si="3"/>
        <v>343</v>
      </c>
      <c r="O12" s="16">
        <f>$AB$5*P12</f>
        <v>49</v>
      </c>
      <c r="P12" s="16">
        <f>AB5</f>
        <v>7</v>
      </c>
      <c r="Q12" s="16">
        <f>1</f>
        <v>1</v>
      </c>
      <c r="R12" s="16"/>
      <c r="S12" s="16">
        <f>1/AB5</f>
        <v>0.14285714285714285</v>
      </c>
      <c r="T12" s="16">
        <f>S12/AB5</f>
        <v>2.0408163265306121E-2</v>
      </c>
      <c r="U12" s="16">
        <f>T12/$AB$5</f>
        <v>2.9154518950437317E-3</v>
      </c>
      <c r="V12" s="16">
        <f t="shared" ref="V12:Z12" si="4">U12/$AB$5</f>
        <v>4.1649312786339027E-4</v>
      </c>
      <c r="W12" s="16">
        <f t="shared" si="4"/>
        <v>5.9499018266198613E-5</v>
      </c>
      <c r="X12" s="16">
        <f t="shared" si="4"/>
        <v>8.4998597523140868E-6</v>
      </c>
      <c r="Y12" s="16">
        <f t="shared" si="4"/>
        <v>1.2142656789020123E-6</v>
      </c>
      <c r="Z12" s="16">
        <f t="shared" si="4"/>
        <v>1.7346652555743034E-7</v>
      </c>
      <c r="AA12" s="16"/>
      <c r="AB12" s="16"/>
      <c r="AC12" s="16"/>
    </row>
    <row r="13" spans="1:29">
      <c r="A13" t="s">
        <v>5</v>
      </c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>
      <c r="A14">
        <f>SUM(B14:Z14)+Z12/100</f>
        <v>105171.18617242988</v>
      </c>
      <c r="B14" s="16">
        <f t="shared" ref="B14:I14" si="5">B5*B12</f>
        <v>0</v>
      </c>
      <c r="C14" s="16">
        <f t="shared" si="5"/>
        <v>0</v>
      </c>
      <c r="D14" s="16">
        <f t="shared" si="5"/>
        <v>0</v>
      </c>
      <c r="E14" s="16">
        <f t="shared" si="5"/>
        <v>0</v>
      </c>
      <c r="F14" s="16">
        <f t="shared" si="5"/>
        <v>0</v>
      </c>
      <c r="G14" s="16">
        <f t="shared" si="5"/>
        <v>0</v>
      </c>
      <c r="H14" s="16">
        <f t="shared" si="5"/>
        <v>0</v>
      </c>
      <c r="I14" s="16">
        <f t="shared" si="5"/>
        <v>0</v>
      </c>
      <c r="J14" s="16">
        <f>J5*J12</f>
        <v>0</v>
      </c>
      <c r="K14" s="16">
        <f t="shared" ref="K14:Z14" si="6">K5*K12</f>
        <v>0</v>
      </c>
      <c r="L14" s="16">
        <f t="shared" si="6"/>
        <v>100842</v>
      </c>
      <c r="M14" s="16">
        <f t="shared" si="6"/>
        <v>2401</v>
      </c>
      <c r="N14" s="16">
        <f t="shared" si="6"/>
        <v>1715</v>
      </c>
      <c r="O14" s="16">
        <f t="shared" si="6"/>
        <v>196</v>
      </c>
      <c r="P14" s="16">
        <f t="shared" si="6"/>
        <v>14</v>
      </c>
      <c r="Q14" s="16">
        <f t="shared" si="6"/>
        <v>3</v>
      </c>
      <c r="R14" s="16"/>
      <c r="S14" s="16">
        <f t="shared" si="6"/>
        <v>0.14285714285714285</v>
      </c>
      <c r="T14" s="16">
        <f t="shared" si="6"/>
        <v>4.0816326530612242E-2</v>
      </c>
      <c r="U14" s="16">
        <f t="shared" si="6"/>
        <v>0</v>
      </c>
      <c r="V14" s="16">
        <f t="shared" si="6"/>
        <v>2.4989587671803417E-3</v>
      </c>
      <c r="W14" s="16">
        <f t="shared" si="6"/>
        <v>0</v>
      </c>
      <c r="X14" s="16">
        <f t="shared" si="6"/>
        <v>0</v>
      </c>
      <c r="Y14" s="16">
        <f t="shared" si="6"/>
        <v>0</v>
      </c>
      <c r="Z14" s="16">
        <f t="shared" si="6"/>
        <v>0</v>
      </c>
      <c r="AA14" s="16"/>
      <c r="AB14" s="16"/>
      <c r="AC14" s="16"/>
    </row>
    <row r="15" spans="1:29"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>
      <c r="B16" s="16">
        <f t="shared" ref="B16:O16" si="7">INT(C17)</f>
        <v>0</v>
      </c>
      <c r="C16" s="16">
        <f t="shared" si="7"/>
        <v>0</v>
      </c>
      <c r="D16" s="16">
        <f t="shared" si="7"/>
        <v>0</v>
      </c>
      <c r="E16" s="16">
        <f t="shared" si="7"/>
        <v>0</v>
      </c>
      <c r="F16" s="16">
        <f t="shared" si="7"/>
        <v>0</v>
      </c>
      <c r="G16" s="16">
        <f t="shared" si="7"/>
        <v>1</v>
      </c>
      <c r="H16" s="16">
        <f t="shared" si="7"/>
        <v>5</v>
      </c>
      <c r="I16" s="16">
        <f t="shared" si="7"/>
        <v>16</v>
      </c>
      <c r="J16" s="16">
        <f t="shared" si="7"/>
        <v>48</v>
      </c>
      <c r="K16" s="16">
        <f t="shared" si="7"/>
        <v>144</v>
      </c>
      <c r="L16" s="16">
        <f t="shared" si="7"/>
        <v>432</v>
      </c>
      <c r="M16" s="16">
        <f t="shared" si="7"/>
        <v>1298</v>
      </c>
      <c r="N16" s="16">
        <f t="shared" si="7"/>
        <v>3895</v>
      </c>
      <c r="O16" s="16">
        <f t="shared" si="7"/>
        <v>11685</v>
      </c>
      <c r="P16" s="16">
        <f>INT(Q17)</f>
        <v>35057</v>
      </c>
      <c r="Q16" s="16">
        <f>INT($A$14)</f>
        <v>105171</v>
      </c>
      <c r="R16" s="16"/>
      <c r="S16" s="16">
        <f>$A$14-Q16</f>
        <v>0.18617242987966165</v>
      </c>
      <c r="T16" s="16">
        <f>S17-S18</f>
        <v>0.55851728963898495</v>
      </c>
      <c r="U16" s="16">
        <f t="shared" ref="U16:Z16" si="8">T17-T18</f>
        <v>0.67555186891695485</v>
      </c>
      <c r="V16" s="16">
        <f t="shared" si="8"/>
        <v>2.6655606750864536E-2</v>
      </c>
      <c r="W16" s="16">
        <f t="shared" si="8"/>
        <v>7.9966820252593607E-2</v>
      </c>
      <c r="X16" s="16">
        <f t="shared" si="8"/>
        <v>0.23990046075778082</v>
      </c>
      <c r="Y16" s="16">
        <f t="shared" si="8"/>
        <v>0.71970138227334246</v>
      </c>
      <c r="Z16" s="16">
        <f t="shared" si="8"/>
        <v>0.15910414682002738</v>
      </c>
      <c r="AA16" s="16"/>
      <c r="AB16" s="16"/>
      <c r="AC16" s="16"/>
    </row>
    <row r="17" spans="2:29">
      <c r="B17" s="16">
        <f t="shared" ref="B17:O17" si="9">B16/$AB$8</f>
        <v>0</v>
      </c>
      <c r="C17" s="16">
        <f t="shared" si="9"/>
        <v>0</v>
      </c>
      <c r="D17" s="16">
        <f t="shared" si="9"/>
        <v>0</v>
      </c>
      <c r="E17" s="16">
        <f t="shared" si="9"/>
        <v>0</v>
      </c>
      <c r="F17" s="16">
        <f t="shared" si="9"/>
        <v>0</v>
      </c>
      <c r="G17" s="16">
        <f t="shared" si="9"/>
        <v>0.33333333333333331</v>
      </c>
      <c r="H17" s="16">
        <f t="shared" si="9"/>
        <v>1.6666666666666667</v>
      </c>
      <c r="I17" s="16">
        <f t="shared" si="9"/>
        <v>5.333333333333333</v>
      </c>
      <c r="J17" s="16">
        <f t="shared" si="9"/>
        <v>16</v>
      </c>
      <c r="K17" s="16">
        <f t="shared" si="9"/>
        <v>48</v>
      </c>
      <c r="L17" s="16">
        <f t="shared" si="9"/>
        <v>144</v>
      </c>
      <c r="M17" s="16">
        <f t="shared" si="9"/>
        <v>432.66666666666669</v>
      </c>
      <c r="N17" s="16">
        <f t="shared" si="9"/>
        <v>1298.3333333333333</v>
      </c>
      <c r="O17" s="16">
        <f t="shared" si="9"/>
        <v>3895</v>
      </c>
      <c r="P17" s="16">
        <f>P16/$AB$8</f>
        <v>11685.666666666666</v>
      </c>
      <c r="Q17" s="16">
        <f>Q16/$AB$8</f>
        <v>35057</v>
      </c>
      <c r="R17" s="16"/>
      <c r="S17" s="16">
        <f>S16*$AB$8</f>
        <v>0.55851728963898495</v>
      </c>
      <c r="T17" s="16">
        <f>T16*$AB$8</f>
        <v>1.6755518689169548</v>
      </c>
      <c r="U17" s="16">
        <f t="shared" ref="U17:Z17" si="10">U16*$AB$8</f>
        <v>2.0266556067508645</v>
      </c>
      <c r="V17" s="16">
        <f t="shared" si="10"/>
        <v>7.9966820252593607E-2</v>
      </c>
      <c r="W17" s="16">
        <f t="shared" si="10"/>
        <v>0.23990046075778082</v>
      </c>
      <c r="X17" s="16">
        <f t="shared" si="10"/>
        <v>0.71970138227334246</v>
      </c>
      <c r="Y17" s="16">
        <f t="shared" si="10"/>
        <v>2.1591041468200274</v>
      </c>
      <c r="Z17" s="16">
        <f t="shared" si="10"/>
        <v>0.47731244046008214</v>
      </c>
      <c r="AA17" s="16"/>
      <c r="AB17" s="16"/>
      <c r="AC17" s="16"/>
    </row>
    <row r="18" spans="2:29">
      <c r="B18" s="16">
        <f t="shared" ref="B18:O18" si="11">B16-A16*$AB$8</f>
        <v>0</v>
      </c>
      <c r="C18" s="16">
        <f t="shared" si="11"/>
        <v>0</v>
      </c>
      <c r="D18" s="16">
        <f t="shared" si="11"/>
        <v>0</v>
      </c>
      <c r="E18" s="16">
        <f t="shared" si="11"/>
        <v>0</v>
      </c>
      <c r="F18" s="16">
        <f t="shared" si="11"/>
        <v>0</v>
      </c>
      <c r="G18" s="16">
        <f t="shared" si="11"/>
        <v>1</v>
      </c>
      <c r="H18" s="16">
        <f t="shared" si="11"/>
        <v>2</v>
      </c>
      <c r="I18" s="16">
        <f t="shared" si="11"/>
        <v>1</v>
      </c>
      <c r="J18" s="16">
        <f t="shared" si="11"/>
        <v>0</v>
      </c>
      <c r="K18" s="16">
        <f t="shared" si="11"/>
        <v>0</v>
      </c>
      <c r="L18" s="16">
        <f t="shared" si="11"/>
        <v>0</v>
      </c>
      <c r="M18" s="16">
        <f t="shared" si="11"/>
        <v>2</v>
      </c>
      <c r="N18" s="16">
        <f t="shared" si="11"/>
        <v>1</v>
      </c>
      <c r="O18" s="16">
        <f t="shared" si="11"/>
        <v>0</v>
      </c>
      <c r="P18" s="16">
        <f>P16-O16*$AB$8</f>
        <v>2</v>
      </c>
      <c r="Q18" s="16">
        <f>Q16-P16*$AB$8</f>
        <v>0</v>
      </c>
      <c r="R18" s="16"/>
      <c r="S18" s="16">
        <f>INT(S17)</f>
        <v>0</v>
      </c>
      <c r="T18" s="16">
        <f>INT(T17)</f>
        <v>1</v>
      </c>
      <c r="U18" s="16">
        <f t="shared" ref="U18:Z18" si="12">INT(U17)</f>
        <v>2</v>
      </c>
      <c r="V18" s="16">
        <f t="shared" si="12"/>
        <v>0</v>
      </c>
      <c r="W18" s="16">
        <f t="shared" si="12"/>
        <v>0</v>
      </c>
      <c r="X18" s="16">
        <f t="shared" si="12"/>
        <v>0</v>
      </c>
      <c r="Y18" s="16">
        <f t="shared" si="12"/>
        <v>2</v>
      </c>
      <c r="Z18" s="16">
        <f t="shared" si="12"/>
        <v>0</v>
      </c>
    </row>
    <row r="19" spans="2:29"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</sheetData>
  <mergeCells count="2">
    <mergeCell ref="C2:AB2"/>
    <mergeCell ref="J4:Z4"/>
  </mergeCells>
  <hyperlinks>
    <hyperlink ref="X3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of base</vt:lpstr>
    </vt:vector>
  </TitlesOfParts>
  <Company>Blackburn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dcterms:created xsi:type="dcterms:W3CDTF">2009-08-20T12:39:40Z</dcterms:created>
  <dcterms:modified xsi:type="dcterms:W3CDTF">2009-08-26T12:43:00Z</dcterms:modified>
</cp:coreProperties>
</file>